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9615"/>
  </bookViews>
  <sheets>
    <sheet name="Growth Monitor" sheetId="1" r:id="rId1"/>
    <sheet name="Norms Tabl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F24" i="1"/>
  <c r="H24" i="1" s="1"/>
  <c r="I23" i="1"/>
  <c r="F23" i="1"/>
  <c r="J23" i="1" s="1"/>
  <c r="K23" i="1" s="1"/>
  <c r="I22" i="1"/>
  <c r="F22" i="1"/>
  <c r="H22" i="1" s="1"/>
  <c r="I21" i="1"/>
  <c r="H21" i="1"/>
  <c r="G21" i="1"/>
  <c r="F21" i="1"/>
  <c r="J21" i="1" s="1"/>
  <c r="K21" i="1" s="1"/>
  <c r="I20" i="1"/>
  <c r="F20" i="1"/>
  <c r="H20" i="1" s="1"/>
  <c r="I19" i="1"/>
  <c r="F19" i="1"/>
  <c r="J19" i="1" s="1"/>
  <c r="K19" i="1" s="1"/>
  <c r="I18" i="1"/>
  <c r="F18" i="1"/>
  <c r="H18" i="1" s="1"/>
  <c r="I17" i="1"/>
  <c r="F17" i="1"/>
  <c r="J17" i="1" s="1"/>
  <c r="K17" i="1" s="1"/>
  <c r="I16" i="1"/>
  <c r="F16" i="1"/>
  <c r="J16" i="1" s="1"/>
  <c r="K16" i="1" s="1"/>
  <c r="I15" i="1"/>
  <c r="G15" i="1"/>
  <c r="F15" i="1"/>
  <c r="J15" i="1" s="1"/>
  <c r="K15" i="1" s="1"/>
  <c r="I14" i="1"/>
  <c r="F14" i="1"/>
  <c r="J14" i="1" s="1"/>
  <c r="K14" i="1" s="1"/>
  <c r="I13" i="1"/>
  <c r="H13" i="1"/>
  <c r="F13" i="1"/>
  <c r="J13" i="1" s="1"/>
  <c r="K13" i="1" s="1"/>
  <c r="I12" i="1"/>
  <c r="F12" i="1"/>
  <c r="H12" i="1" s="1"/>
  <c r="I11" i="1"/>
  <c r="G11" i="1"/>
  <c r="F11" i="1"/>
  <c r="J11" i="1" s="1"/>
  <c r="K11" i="1" s="1"/>
  <c r="I10" i="1"/>
  <c r="F10" i="1"/>
  <c r="J10" i="1" s="1"/>
  <c r="K10" i="1" s="1"/>
  <c r="I9" i="1"/>
  <c r="H9" i="1"/>
  <c r="F9" i="1"/>
  <c r="J9" i="1" s="1"/>
  <c r="K9" i="1" s="1"/>
  <c r="I8" i="1"/>
  <c r="F8" i="1"/>
  <c r="J8" i="1" s="1"/>
  <c r="K8" i="1" s="1"/>
  <c r="I7" i="1"/>
  <c r="F7" i="1"/>
  <c r="J7" i="1" s="1"/>
  <c r="I6" i="1"/>
  <c r="F6" i="1"/>
  <c r="H6" i="1" s="1"/>
  <c r="I5" i="1"/>
  <c r="F5" i="1"/>
  <c r="J5" i="1" s="1"/>
  <c r="I4" i="1"/>
  <c r="F4" i="1"/>
  <c r="H4" i="1" s="1"/>
  <c r="I3" i="1"/>
  <c r="F3" i="1"/>
  <c r="J3" i="1" s="1"/>
  <c r="G7" i="1" l="1"/>
  <c r="H5" i="1"/>
  <c r="K5" i="1" s="1"/>
  <c r="H7" i="1"/>
  <c r="H11" i="1"/>
  <c r="H15" i="1"/>
  <c r="G19" i="1"/>
  <c r="G23" i="1"/>
  <c r="G5" i="1"/>
  <c r="G9" i="1"/>
  <c r="G13" i="1"/>
  <c r="G17" i="1"/>
  <c r="H19" i="1"/>
  <c r="H23" i="1"/>
  <c r="H17" i="1"/>
  <c r="J18" i="1"/>
  <c r="K18" i="1" s="1"/>
  <c r="G3" i="1"/>
  <c r="H3" i="1"/>
  <c r="J4" i="1"/>
  <c r="J6" i="1"/>
  <c r="J12" i="1"/>
  <c r="K12" i="1" s="1"/>
  <c r="J20" i="1"/>
  <c r="K20" i="1" s="1"/>
  <c r="J22" i="1"/>
  <c r="K22" i="1" s="1"/>
  <c r="J24" i="1"/>
  <c r="K24" i="1" s="1"/>
  <c r="G4" i="1"/>
  <c r="G6" i="1"/>
  <c r="G8" i="1"/>
  <c r="G10" i="1"/>
  <c r="G12" i="1"/>
  <c r="G14" i="1"/>
  <c r="G16" i="1"/>
  <c r="G18" i="1"/>
  <c r="G20" i="1"/>
  <c r="G22" i="1"/>
  <c r="G24" i="1"/>
  <c r="H8" i="1"/>
  <c r="H10" i="1"/>
  <c r="H14" i="1"/>
  <c r="H16" i="1"/>
  <c r="K7" i="1" l="1"/>
  <c r="K6" i="1"/>
  <c r="K3" i="1"/>
  <c r="K4" i="1"/>
</calcChain>
</file>

<file path=xl/sharedStrings.xml><?xml version="1.0" encoding="utf-8"?>
<sst xmlns="http://schemas.openxmlformats.org/spreadsheetml/2006/main" count="27" uniqueCount="24">
  <si>
    <t>Age</t>
  </si>
  <si>
    <t>Body Mass</t>
  </si>
  <si>
    <t>Height</t>
  </si>
  <si>
    <t>Seated Height</t>
  </si>
  <si>
    <t>Leg Length</t>
  </si>
  <si>
    <t>SH &amp; LL Interaction</t>
  </si>
  <si>
    <t>Age &amp; LL Interaction</t>
  </si>
  <si>
    <t>Age &amp; SH Interaction</t>
  </si>
  <si>
    <t>Leg by Height Ratio</t>
  </si>
  <si>
    <t>Estimated time from PHV (yrs)</t>
  </si>
  <si>
    <t>Normative Data for Stature</t>
  </si>
  <si>
    <t>%ile</t>
  </si>
  <si>
    <t>Normative Data for Body Weight (Kg)</t>
  </si>
  <si>
    <t>Data adapted from growth tables published by Centers for Disease Control and Prevention. Full data tables available at: https://www.cdc.gov/growthcharts/percentile_data_files.htm</t>
  </si>
  <si>
    <t>Intellectual Property and Copyright</t>
  </si>
  <si>
    <t>No portion of this book may be used, reproduced or transmitted in any form, or by any means:</t>
  </si>
  <si>
    <t xml:space="preserve">electronic or mechanical, including fax, Photocopy, recording or any information storage and retrieval system by anyone but the purchaser for their own personal use. </t>
  </si>
  <si>
    <t>This manual may not be reproduced in any form without the express written permission of  Brendan Chaplin or Strength and Conditioning Education</t>
  </si>
  <si>
    <t>Example Age conversion</t>
  </si>
  <si>
    <t>13 years 6 months - 13.5</t>
  </si>
  <si>
    <t>13 years 4 months-13.33</t>
  </si>
  <si>
    <t>13 years 9 months-13.75</t>
  </si>
  <si>
    <t>*This Chart is to record one person's data</t>
  </si>
  <si>
    <t>over a period of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</si>
</sst>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textRotation="90"/>
    </xf>
    <xf numFmtId="0" fontId="1" fillId="2" borderId="12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0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15" xfId="0" applyFont="1" applyFill="1" applyBorder="1"/>
    <xf numFmtId="0" fontId="3" fillId="2" borderId="21" xfId="0" applyFont="1" applyFill="1" applyBorder="1"/>
    <xf numFmtId="0" fontId="4" fillId="2" borderId="20" xfId="0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0" fillId="2" borderId="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29" xfId="0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Chart for Stature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10th Percentile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x"/>
            <c:size val="4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'Norms Table'!$C$4:$I$4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</c:numCache>
            </c:numRef>
          </c:xVal>
          <c:yVal>
            <c:numRef>
              <c:f>'Norms Table'!$C$5:$I$5</c:f>
              <c:numCache>
                <c:formatCode>General</c:formatCode>
                <c:ptCount val="7"/>
                <c:pt idx="0">
                  <c:v>140</c:v>
                </c:pt>
                <c:pt idx="1">
                  <c:v>146</c:v>
                </c:pt>
                <c:pt idx="2">
                  <c:v>153</c:v>
                </c:pt>
                <c:pt idx="3">
                  <c:v>159.5</c:v>
                </c:pt>
                <c:pt idx="4">
                  <c:v>163.5</c:v>
                </c:pt>
                <c:pt idx="5">
                  <c:v>166</c:v>
                </c:pt>
                <c:pt idx="6">
                  <c:v>167</c:v>
                </c:pt>
              </c:numCache>
            </c:numRef>
          </c:yVal>
          <c:smooth val="0"/>
        </c:ser>
        <c:ser>
          <c:idx val="1"/>
          <c:order val="1"/>
          <c:tx>
            <c:v>50th Percentile</c:v>
          </c:tx>
          <c:spPr>
            <a:ln w="28575">
              <a:solidFill>
                <a:schemeClr val="tx2"/>
              </a:solidFill>
            </a:ln>
          </c:spPr>
          <c:marker>
            <c:symbol val="x"/>
            <c:size val="4"/>
            <c:spPr>
              <a:ln>
                <a:solidFill>
                  <a:schemeClr val="tx2"/>
                </a:solidFill>
              </a:ln>
            </c:spPr>
          </c:marker>
          <c:xVal>
            <c:numRef>
              <c:f>'Norms Table'!$C$4:$I$4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</c:numCache>
            </c:numRef>
          </c:xVal>
          <c:yVal>
            <c:numRef>
              <c:f>'Norms Table'!$C$6:$I$6</c:f>
              <c:numCache>
                <c:formatCode>General</c:formatCode>
                <c:ptCount val="7"/>
                <c:pt idx="0">
                  <c:v>149</c:v>
                </c:pt>
                <c:pt idx="1">
                  <c:v>156</c:v>
                </c:pt>
                <c:pt idx="2">
                  <c:v>163.5</c:v>
                </c:pt>
                <c:pt idx="3">
                  <c:v>170</c:v>
                </c:pt>
                <c:pt idx="4">
                  <c:v>173.5</c:v>
                </c:pt>
                <c:pt idx="5">
                  <c:v>175</c:v>
                </c:pt>
                <c:pt idx="6">
                  <c:v>176</c:v>
                </c:pt>
              </c:numCache>
            </c:numRef>
          </c:yVal>
          <c:smooth val="0"/>
        </c:ser>
        <c:ser>
          <c:idx val="2"/>
          <c:order val="2"/>
          <c:tx>
            <c:v>90th Percentile</c:v>
          </c:tx>
          <c:marker>
            <c:symbol val="x"/>
            <c:size val="4"/>
            <c:spPr>
              <a:ln>
                <a:solidFill>
                  <a:schemeClr val="tx2"/>
                </a:solidFill>
              </a:ln>
            </c:spPr>
          </c:marker>
          <c:xVal>
            <c:numRef>
              <c:f>'Norms Table'!$C$4:$I$4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</c:numCache>
            </c:numRef>
          </c:xVal>
          <c:yVal>
            <c:numRef>
              <c:f>'Norms Table'!$C$7:$I$7</c:f>
              <c:numCache>
                <c:formatCode>General</c:formatCode>
                <c:ptCount val="7"/>
                <c:pt idx="0">
                  <c:v>159</c:v>
                </c:pt>
                <c:pt idx="1">
                  <c:v>166</c:v>
                </c:pt>
                <c:pt idx="2">
                  <c:v>174</c:v>
                </c:pt>
                <c:pt idx="3">
                  <c:v>180</c:v>
                </c:pt>
                <c:pt idx="4">
                  <c:v>183</c:v>
                </c:pt>
                <c:pt idx="5">
                  <c:v>184.5</c:v>
                </c:pt>
                <c:pt idx="6">
                  <c:v>185.5</c:v>
                </c:pt>
              </c:numCache>
            </c:numRef>
          </c:yVal>
          <c:smooth val="0"/>
        </c:ser>
        <c:ser>
          <c:idx val="3"/>
          <c:order val="3"/>
          <c:tx>
            <c:v>You</c:v>
          </c:tx>
          <c:spPr>
            <a:ln>
              <a:solidFill>
                <a:schemeClr val="accent5"/>
              </a:solidFill>
            </a:ln>
          </c:spPr>
          <c:marker>
            <c:symbol val="x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'Growth Monitor'!$B$3:$B$24</c:f>
              <c:numCache>
                <c:formatCode>0.00</c:formatCode>
                <c:ptCount val="22"/>
                <c:pt idx="0">
                  <c:v>13</c:v>
                </c:pt>
                <c:pt idx="1">
                  <c:v>13.08</c:v>
                </c:pt>
              </c:numCache>
            </c:numRef>
          </c:xVal>
          <c:yVal>
            <c:numRef>
              <c:f>'Growth Monitor'!$D$3:$D$24</c:f>
              <c:numCache>
                <c:formatCode>0.00</c:formatCode>
                <c:ptCount val="22"/>
                <c:pt idx="0">
                  <c:v>152.80000000000001</c:v>
                </c:pt>
                <c:pt idx="1">
                  <c:v>157.19999999999999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97472"/>
        <c:axId val="100253696"/>
      </c:scatterChart>
      <c:valAx>
        <c:axId val="88497472"/>
        <c:scaling>
          <c:orientation val="minMax"/>
          <c:max val="18"/>
          <c:min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253696"/>
        <c:crosses val="autoZero"/>
        <c:crossBetween val="midCat"/>
        <c:majorUnit val="1"/>
      </c:valAx>
      <c:valAx>
        <c:axId val="100253696"/>
        <c:scaling>
          <c:orientation val="minMax"/>
          <c:min val="13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Stature (cm)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8497472"/>
        <c:crosses val="autoZero"/>
        <c:crossBetween val="midCat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Chart for Bodyweight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10th Percentile</c:v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4"/>
            <c:spPr>
              <a:ln>
                <a:solidFill>
                  <a:schemeClr val="accent1"/>
                </a:solidFill>
              </a:ln>
            </c:spPr>
          </c:marker>
          <c:xVal>
            <c:numRef>
              <c:f>'Norms Table'!$C$10:$I$10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</c:numCache>
            </c:numRef>
          </c:xVal>
          <c:yVal>
            <c:numRef>
              <c:f>'Norms Table'!$C$11:$I$11</c:f>
              <c:numCache>
                <c:formatCode>General</c:formatCode>
                <c:ptCount val="7"/>
                <c:pt idx="0">
                  <c:v>32</c:v>
                </c:pt>
                <c:pt idx="1">
                  <c:v>36</c:v>
                </c:pt>
                <c:pt idx="2">
                  <c:v>40.5</c:v>
                </c:pt>
                <c:pt idx="3">
                  <c:v>45</c:v>
                </c:pt>
                <c:pt idx="4">
                  <c:v>50</c:v>
                </c:pt>
                <c:pt idx="5">
                  <c:v>53</c:v>
                </c:pt>
                <c:pt idx="6">
                  <c:v>55.5</c:v>
                </c:pt>
              </c:numCache>
            </c:numRef>
          </c:yVal>
          <c:smooth val="0"/>
        </c:ser>
        <c:ser>
          <c:idx val="1"/>
          <c:order val="1"/>
          <c:tx>
            <c:v>50th Percentile</c:v>
          </c:tx>
          <c:spPr>
            <a:ln w="28575">
              <a:solidFill>
                <a:schemeClr val="tx2"/>
              </a:solidFill>
            </a:ln>
          </c:spPr>
          <c:marker>
            <c:symbol val="x"/>
            <c:size val="4"/>
            <c:spPr>
              <a:ln>
                <a:solidFill>
                  <a:schemeClr val="tx2"/>
                </a:solidFill>
              </a:ln>
            </c:spPr>
          </c:marker>
          <c:xVal>
            <c:numRef>
              <c:f>'Norms Table'!$C$10:$I$10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</c:numCache>
            </c:numRef>
          </c:xVal>
          <c:yVal>
            <c:numRef>
              <c:f>'Norms Table'!$C$12:$I$12</c:f>
              <c:numCache>
                <c:formatCode>General</c:formatCode>
                <c:ptCount val="7"/>
                <c:pt idx="0">
                  <c:v>40.5</c:v>
                </c:pt>
                <c:pt idx="1">
                  <c:v>45.5</c:v>
                </c:pt>
                <c:pt idx="2">
                  <c:v>51</c:v>
                </c:pt>
                <c:pt idx="3">
                  <c:v>56</c:v>
                </c:pt>
                <c:pt idx="4">
                  <c:v>61</c:v>
                </c:pt>
                <c:pt idx="5">
                  <c:v>64.5</c:v>
                </c:pt>
                <c:pt idx="6">
                  <c:v>67</c:v>
                </c:pt>
              </c:numCache>
            </c:numRef>
          </c:yVal>
          <c:smooth val="0"/>
        </c:ser>
        <c:ser>
          <c:idx val="2"/>
          <c:order val="2"/>
          <c:tx>
            <c:v>90th Percentile</c:v>
          </c:tx>
          <c:marker>
            <c:symbol val="x"/>
            <c:size val="4"/>
            <c:spPr>
              <a:ln>
                <a:solidFill>
                  <a:schemeClr val="tx2"/>
                </a:solidFill>
              </a:ln>
            </c:spPr>
          </c:marker>
          <c:xVal>
            <c:numRef>
              <c:f>'Norms Table'!$C$10:$I$10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</c:numCache>
            </c:numRef>
          </c:xVal>
          <c:yVal>
            <c:numRef>
              <c:f>'Norms Table'!$C$13:$I$13</c:f>
              <c:numCache>
                <c:formatCode>General</c:formatCode>
                <c:ptCount val="7"/>
                <c:pt idx="0">
                  <c:v>53.5</c:v>
                </c:pt>
                <c:pt idx="1">
                  <c:v>60</c:v>
                </c:pt>
                <c:pt idx="2">
                  <c:v>66.5</c:v>
                </c:pt>
                <c:pt idx="3">
                  <c:v>72.5</c:v>
                </c:pt>
                <c:pt idx="4">
                  <c:v>77.5</c:v>
                </c:pt>
                <c:pt idx="5">
                  <c:v>82</c:v>
                </c:pt>
                <c:pt idx="6">
                  <c:v>85</c:v>
                </c:pt>
              </c:numCache>
            </c:numRef>
          </c:yVal>
          <c:smooth val="0"/>
        </c:ser>
        <c:ser>
          <c:idx val="3"/>
          <c:order val="3"/>
          <c:tx>
            <c:v>You</c:v>
          </c:tx>
          <c:spPr>
            <a:ln w="28575">
              <a:solidFill>
                <a:schemeClr val="accent5"/>
              </a:solidFill>
            </a:ln>
          </c:spPr>
          <c:marker>
            <c:symbol val="x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'Growth Monitor'!$B$3:$B$24</c:f>
              <c:numCache>
                <c:formatCode>0.00</c:formatCode>
                <c:ptCount val="22"/>
                <c:pt idx="0">
                  <c:v>13</c:v>
                </c:pt>
                <c:pt idx="1">
                  <c:v>13.08</c:v>
                </c:pt>
              </c:numCache>
            </c:numRef>
          </c:xVal>
          <c:yVal>
            <c:numRef>
              <c:f>'Growth Monitor'!$C$3:$C$24</c:f>
              <c:numCache>
                <c:formatCode>0.00</c:formatCode>
                <c:ptCount val="22"/>
                <c:pt idx="0">
                  <c:v>43.4</c:v>
                </c:pt>
                <c:pt idx="1">
                  <c:v>45.6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56000"/>
        <c:axId val="100256576"/>
      </c:scatterChart>
      <c:valAx>
        <c:axId val="100256000"/>
        <c:scaling>
          <c:orientation val="minMax"/>
          <c:max val="18"/>
          <c:min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256576"/>
        <c:crosses val="autoZero"/>
        <c:crossBetween val="midCat"/>
        <c:majorUnit val="1"/>
      </c:valAx>
      <c:valAx>
        <c:axId val="100256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Mass (Kg)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256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0</xdr:rowOff>
    </xdr:from>
    <xdr:to>
      <xdr:col>19</xdr:col>
      <xdr:colOff>1</xdr:colOff>
      <xdr:row>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8</xdr:row>
      <xdr:rowOff>171450</xdr:rowOff>
    </xdr:from>
    <xdr:to>
      <xdr:col>19</xdr:col>
      <xdr:colOff>0</xdr:colOff>
      <xdr:row>24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0</xdr:colOff>
      <xdr:row>1</xdr:row>
      <xdr:rowOff>0</xdr:rowOff>
    </xdr:from>
    <xdr:to>
      <xdr:col>25</xdr:col>
      <xdr:colOff>256285</xdr:colOff>
      <xdr:row>1</xdr:row>
      <xdr:rowOff>787535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200025"/>
          <a:ext cx="2656585" cy="787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tabSelected="1" workbookViewId="0">
      <selection activeCell="J7" sqref="J7"/>
    </sheetView>
  </sheetViews>
  <sheetFormatPr defaultColWidth="6" defaultRowHeight="15" x14ac:dyDescent="0.25"/>
  <cols>
    <col min="1" max="3" width="6" style="1"/>
    <col min="4" max="4" width="6.5703125" style="1" bestFit="1" customWidth="1"/>
    <col min="5" max="5" width="6" style="1"/>
    <col min="6" max="11" width="9.140625" style="1" customWidth="1"/>
    <col min="12" max="16384" width="6" style="1"/>
  </cols>
  <sheetData>
    <row r="1" spans="2:26" ht="15.75" thickBot="1" x14ac:dyDescent="0.3"/>
    <row r="2" spans="2:26" s="2" customFormat="1" ht="129" thickBot="1" x14ac:dyDescent="0.3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5" t="s">
        <v>9</v>
      </c>
    </row>
    <row r="3" spans="2:26" x14ac:dyDescent="0.25">
      <c r="B3" s="6">
        <v>13</v>
      </c>
      <c r="C3" s="7">
        <v>43.4</v>
      </c>
      <c r="D3" s="7">
        <v>152.80000000000001</v>
      </c>
      <c r="E3" s="7">
        <v>84</v>
      </c>
      <c r="F3" s="7">
        <f>D3-E3</f>
        <v>68.800000000000011</v>
      </c>
      <c r="G3" s="7">
        <f>F3*E3</f>
        <v>5779.2000000000007</v>
      </c>
      <c r="H3" s="7">
        <f>B3*F3</f>
        <v>894.40000000000009</v>
      </c>
      <c r="I3" s="7">
        <f>B3*E3</f>
        <v>1092</v>
      </c>
      <c r="J3" s="7">
        <f>IFERROR(((F3/D3)*100),"-")</f>
        <v>45.026178010471206</v>
      </c>
      <c r="K3" s="8">
        <f>IF(J3="-",("-"),(-29.769+(0.0003007*G3)-(0.01177*H3)+(0.01639*I3)+(0.445*J3)))</f>
        <v>-0.62375334534031879</v>
      </c>
      <c r="T3" s="38" t="s">
        <v>22</v>
      </c>
      <c r="U3" s="39"/>
      <c r="V3" s="39"/>
      <c r="W3" s="39"/>
      <c r="X3" s="39"/>
      <c r="Y3" s="39"/>
      <c r="Z3" s="46"/>
    </row>
    <row r="4" spans="2:26" ht="15.75" thickBot="1" x14ac:dyDescent="0.3">
      <c r="B4" s="9">
        <v>13.08</v>
      </c>
      <c r="C4" s="10">
        <v>45.6</v>
      </c>
      <c r="D4" s="10">
        <v>157.19999999999999</v>
      </c>
      <c r="E4" s="10">
        <v>88</v>
      </c>
      <c r="F4" s="10">
        <f>D4-E4</f>
        <v>69.199999999999989</v>
      </c>
      <c r="G4" s="10">
        <f t="shared" ref="G4:G24" si="0">F4*E4</f>
        <v>6089.5999999999985</v>
      </c>
      <c r="H4" s="10">
        <f t="shared" ref="H4:H24" si="1">B4*F4</f>
        <v>905.13599999999985</v>
      </c>
      <c r="I4" s="10">
        <f t="shared" ref="I4:I24" si="2">B4*E4</f>
        <v>1151.04</v>
      </c>
      <c r="J4" s="10">
        <f t="shared" ref="J4:J24" si="3">IFERROR(((F4/D4)*100),"-")</f>
        <v>44.020356234096688</v>
      </c>
      <c r="K4" s="11">
        <f t="shared" ref="K4:K24" si="4">IF(J4="-",("-"),(-29.769+(0.0003007*G4)-(0.01177*H4)+(0.01639*I4)+(0.445*J4)))</f>
        <v>-0.1367038758269743</v>
      </c>
      <c r="T4" s="47" t="s">
        <v>23</v>
      </c>
      <c r="U4" s="48"/>
      <c r="V4" s="48"/>
      <c r="W4" s="48"/>
      <c r="X4" s="48"/>
      <c r="Y4" s="48"/>
      <c r="Z4" s="45"/>
    </row>
    <row r="5" spans="2:26" ht="15.75" thickBot="1" x14ac:dyDescent="0.3">
      <c r="B5" s="9"/>
      <c r="C5" s="10"/>
      <c r="D5" s="10"/>
      <c r="E5" s="10"/>
      <c r="F5" s="10">
        <f t="shared" ref="F5:F23" si="5">D5-E5</f>
        <v>0</v>
      </c>
      <c r="G5" s="10">
        <f t="shared" si="0"/>
        <v>0</v>
      </c>
      <c r="H5" s="10">
        <f t="shared" si="1"/>
        <v>0</v>
      </c>
      <c r="I5" s="10">
        <f t="shared" si="2"/>
        <v>0</v>
      </c>
      <c r="J5" s="10" t="str">
        <f t="shared" si="3"/>
        <v>-</v>
      </c>
      <c r="K5" s="11" t="str">
        <f t="shared" si="4"/>
        <v>-</v>
      </c>
    </row>
    <row r="6" spans="2:26" x14ac:dyDescent="0.25">
      <c r="B6" s="9"/>
      <c r="C6" s="10"/>
      <c r="D6" s="10"/>
      <c r="E6" s="10"/>
      <c r="F6" s="10">
        <f t="shared" si="5"/>
        <v>0</v>
      </c>
      <c r="G6" s="10">
        <f t="shared" si="0"/>
        <v>0</v>
      </c>
      <c r="H6" s="10">
        <f t="shared" si="1"/>
        <v>0</v>
      </c>
      <c r="I6" s="10">
        <f t="shared" si="2"/>
        <v>0</v>
      </c>
      <c r="J6" s="10" t="str">
        <f t="shared" si="3"/>
        <v>-</v>
      </c>
      <c r="K6" s="11" t="str">
        <f t="shared" si="4"/>
        <v>-</v>
      </c>
      <c r="U6" s="38" t="s">
        <v>18</v>
      </c>
      <c r="V6" s="39"/>
      <c r="W6" s="39"/>
      <c r="X6" s="40"/>
    </row>
    <row r="7" spans="2:26" x14ac:dyDescent="0.25">
      <c r="B7" s="9"/>
      <c r="C7" s="10"/>
      <c r="D7" s="10"/>
      <c r="E7" s="10"/>
      <c r="F7" s="10">
        <f t="shared" si="5"/>
        <v>0</v>
      </c>
      <c r="G7" s="10">
        <f t="shared" si="0"/>
        <v>0</v>
      </c>
      <c r="H7" s="10">
        <f t="shared" si="1"/>
        <v>0</v>
      </c>
      <c r="I7" s="10">
        <f t="shared" si="2"/>
        <v>0</v>
      </c>
      <c r="J7" s="10" t="str">
        <f t="shared" si="3"/>
        <v>-</v>
      </c>
      <c r="K7" s="11" t="str">
        <f t="shared" si="4"/>
        <v>-</v>
      </c>
      <c r="U7" s="15"/>
      <c r="V7" s="41"/>
      <c r="W7" s="41"/>
      <c r="X7" s="42"/>
    </row>
    <row r="8" spans="2:26" x14ac:dyDescent="0.25">
      <c r="B8" s="9"/>
      <c r="C8" s="10"/>
      <c r="D8" s="10"/>
      <c r="E8" s="10"/>
      <c r="F8" s="10">
        <f t="shared" si="5"/>
        <v>0</v>
      </c>
      <c r="G8" s="10">
        <f t="shared" si="0"/>
        <v>0</v>
      </c>
      <c r="H8" s="10">
        <f t="shared" si="1"/>
        <v>0</v>
      </c>
      <c r="I8" s="10">
        <f t="shared" si="2"/>
        <v>0</v>
      </c>
      <c r="J8" s="10" t="str">
        <f t="shared" si="3"/>
        <v>-</v>
      </c>
      <c r="K8" s="11" t="str">
        <f t="shared" si="4"/>
        <v>-</v>
      </c>
      <c r="U8" s="15" t="s">
        <v>19</v>
      </c>
      <c r="V8" s="41"/>
      <c r="W8" s="41"/>
      <c r="X8" s="42"/>
    </row>
    <row r="9" spans="2:26" x14ac:dyDescent="0.25">
      <c r="B9" s="9"/>
      <c r="C9" s="10"/>
      <c r="D9" s="10"/>
      <c r="E9" s="10"/>
      <c r="F9" s="10">
        <f t="shared" si="5"/>
        <v>0</v>
      </c>
      <c r="G9" s="10">
        <f t="shared" si="0"/>
        <v>0</v>
      </c>
      <c r="H9" s="10">
        <f t="shared" si="1"/>
        <v>0</v>
      </c>
      <c r="I9" s="10">
        <f t="shared" si="2"/>
        <v>0</v>
      </c>
      <c r="J9" s="10" t="str">
        <f t="shared" si="3"/>
        <v>-</v>
      </c>
      <c r="K9" s="11" t="str">
        <f t="shared" si="4"/>
        <v>-</v>
      </c>
      <c r="U9" s="15" t="s">
        <v>20</v>
      </c>
      <c r="V9" s="41"/>
      <c r="W9" s="41"/>
      <c r="X9" s="42"/>
    </row>
    <row r="10" spans="2:26" x14ac:dyDescent="0.25">
      <c r="B10" s="9"/>
      <c r="C10" s="10"/>
      <c r="D10" s="10"/>
      <c r="E10" s="10"/>
      <c r="F10" s="10">
        <f t="shared" si="5"/>
        <v>0</v>
      </c>
      <c r="G10" s="10">
        <f t="shared" si="0"/>
        <v>0</v>
      </c>
      <c r="H10" s="10">
        <f t="shared" si="1"/>
        <v>0</v>
      </c>
      <c r="I10" s="10">
        <f t="shared" si="2"/>
        <v>0</v>
      </c>
      <c r="J10" s="10" t="str">
        <f t="shared" si="3"/>
        <v>-</v>
      </c>
      <c r="K10" s="11" t="str">
        <f t="shared" si="4"/>
        <v>-</v>
      </c>
      <c r="U10" s="15" t="s">
        <v>21</v>
      </c>
      <c r="V10" s="41"/>
      <c r="W10" s="41"/>
      <c r="X10" s="42"/>
    </row>
    <row r="11" spans="2:26" ht="15.75" thickBot="1" x14ac:dyDescent="0.3">
      <c r="B11" s="9"/>
      <c r="C11" s="10"/>
      <c r="D11" s="10"/>
      <c r="E11" s="10"/>
      <c r="F11" s="10">
        <f t="shared" si="5"/>
        <v>0</v>
      </c>
      <c r="G11" s="10">
        <f t="shared" si="0"/>
        <v>0</v>
      </c>
      <c r="H11" s="10">
        <f t="shared" si="1"/>
        <v>0</v>
      </c>
      <c r="I11" s="10">
        <f t="shared" si="2"/>
        <v>0</v>
      </c>
      <c r="J11" s="10" t="str">
        <f t="shared" si="3"/>
        <v>-</v>
      </c>
      <c r="K11" s="11" t="str">
        <f t="shared" si="4"/>
        <v>-</v>
      </c>
      <c r="U11" s="43"/>
      <c r="V11" s="44"/>
      <c r="W11" s="44"/>
      <c r="X11" s="45"/>
    </row>
    <row r="12" spans="2:26" x14ac:dyDescent="0.25">
      <c r="B12" s="9"/>
      <c r="C12" s="10"/>
      <c r="D12" s="10"/>
      <c r="E12" s="10"/>
      <c r="F12" s="10">
        <f t="shared" si="5"/>
        <v>0</v>
      </c>
      <c r="G12" s="10">
        <f t="shared" si="0"/>
        <v>0</v>
      </c>
      <c r="H12" s="10">
        <f t="shared" si="1"/>
        <v>0</v>
      </c>
      <c r="I12" s="10">
        <f t="shared" si="2"/>
        <v>0</v>
      </c>
      <c r="J12" s="10" t="str">
        <f t="shared" si="3"/>
        <v>-</v>
      </c>
      <c r="K12" s="11" t="str">
        <f t="shared" si="4"/>
        <v>-</v>
      </c>
    </row>
    <row r="13" spans="2:26" x14ac:dyDescent="0.25">
      <c r="B13" s="9"/>
      <c r="C13" s="10"/>
      <c r="D13" s="10"/>
      <c r="E13" s="10"/>
      <c r="F13" s="10">
        <f t="shared" si="5"/>
        <v>0</v>
      </c>
      <c r="G13" s="10">
        <f t="shared" si="0"/>
        <v>0</v>
      </c>
      <c r="H13" s="10">
        <f t="shared" si="1"/>
        <v>0</v>
      </c>
      <c r="I13" s="10">
        <f t="shared" si="2"/>
        <v>0</v>
      </c>
      <c r="J13" s="10" t="str">
        <f t="shared" si="3"/>
        <v>-</v>
      </c>
      <c r="K13" s="11" t="str">
        <f t="shared" si="4"/>
        <v>-</v>
      </c>
    </row>
    <row r="14" spans="2:26" x14ac:dyDescent="0.25">
      <c r="B14" s="9"/>
      <c r="C14" s="10"/>
      <c r="D14" s="10"/>
      <c r="E14" s="10"/>
      <c r="F14" s="10">
        <f t="shared" si="5"/>
        <v>0</v>
      </c>
      <c r="G14" s="10">
        <f t="shared" si="0"/>
        <v>0</v>
      </c>
      <c r="H14" s="10">
        <f t="shared" si="1"/>
        <v>0</v>
      </c>
      <c r="I14" s="10">
        <f t="shared" si="2"/>
        <v>0</v>
      </c>
      <c r="J14" s="10" t="str">
        <f t="shared" si="3"/>
        <v>-</v>
      </c>
      <c r="K14" s="11" t="str">
        <f t="shared" si="4"/>
        <v>-</v>
      </c>
    </row>
    <row r="15" spans="2:26" x14ac:dyDescent="0.25">
      <c r="B15" s="9"/>
      <c r="C15" s="10"/>
      <c r="D15" s="10"/>
      <c r="E15" s="10"/>
      <c r="F15" s="10">
        <f t="shared" si="5"/>
        <v>0</v>
      </c>
      <c r="G15" s="10">
        <f t="shared" si="0"/>
        <v>0</v>
      </c>
      <c r="H15" s="10">
        <f t="shared" si="1"/>
        <v>0</v>
      </c>
      <c r="I15" s="10">
        <f t="shared" si="2"/>
        <v>0</v>
      </c>
      <c r="J15" s="10" t="str">
        <f t="shared" si="3"/>
        <v>-</v>
      </c>
      <c r="K15" s="11" t="str">
        <f t="shared" si="4"/>
        <v>-</v>
      </c>
    </row>
    <row r="16" spans="2:26" x14ac:dyDescent="0.25">
      <c r="B16" s="9"/>
      <c r="C16" s="10"/>
      <c r="D16" s="10"/>
      <c r="E16" s="10"/>
      <c r="F16" s="10">
        <f t="shared" si="5"/>
        <v>0</v>
      </c>
      <c r="G16" s="10">
        <f t="shared" si="0"/>
        <v>0</v>
      </c>
      <c r="H16" s="10">
        <f t="shared" si="1"/>
        <v>0</v>
      </c>
      <c r="I16" s="10">
        <f t="shared" si="2"/>
        <v>0</v>
      </c>
      <c r="J16" s="10" t="str">
        <f t="shared" si="3"/>
        <v>-</v>
      </c>
      <c r="K16" s="11" t="str">
        <f t="shared" si="4"/>
        <v>-</v>
      </c>
    </row>
    <row r="17" spans="2:20" x14ac:dyDescent="0.25">
      <c r="B17" s="9"/>
      <c r="C17" s="10"/>
      <c r="D17" s="10"/>
      <c r="E17" s="10"/>
      <c r="F17" s="10">
        <f t="shared" si="5"/>
        <v>0</v>
      </c>
      <c r="G17" s="10">
        <f t="shared" si="0"/>
        <v>0</v>
      </c>
      <c r="H17" s="10">
        <f t="shared" si="1"/>
        <v>0</v>
      </c>
      <c r="I17" s="10">
        <f t="shared" si="2"/>
        <v>0</v>
      </c>
      <c r="J17" s="10" t="str">
        <f t="shared" si="3"/>
        <v>-</v>
      </c>
      <c r="K17" s="11" t="str">
        <f t="shared" si="4"/>
        <v>-</v>
      </c>
    </row>
    <row r="18" spans="2:20" x14ac:dyDescent="0.25">
      <c r="B18" s="9"/>
      <c r="C18" s="10"/>
      <c r="D18" s="10"/>
      <c r="E18" s="10"/>
      <c r="F18" s="10">
        <f t="shared" si="5"/>
        <v>0</v>
      </c>
      <c r="G18" s="10">
        <f t="shared" si="0"/>
        <v>0</v>
      </c>
      <c r="H18" s="10">
        <f t="shared" si="1"/>
        <v>0</v>
      </c>
      <c r="I18" s="10">
        <f t="shared" si="2"/>
        <v>0</v>
      </c>
      <c r="J18" s="10" t="str">
        <f t="shared" si="3"/>
        <v>-</v>
      </c>
      <c r="K18" s="11" t="str">
        <f t="shared" si="4"/>
        <v>-</v>
      </c>
    </row>
    <row r="19" spans="2:20" x14ac:dyDescent="0.25">
      <c r="B19" s="9"/>
      <c r="C19" s="10"/>
      <c r="D19" s="10"/>
      <c r="E19" s="10"/>
      <c r="F19" s="10">
        <f t="shared" si="5"/>
        <v>0</v>
      </c>
      <c r="G19" s="10">
        <f t="shared" si="0"/>
        <v>0</v>
      </c>
      <c r="H19" s="10">
        <f t="shared" si="1"/>
        <v>0</v>
      </c>
      <c r="I19" s="10">
        <f t="shared" si="2"/>
        <v>0</v>
      </c>
      <c r="J19" s="10" t="str">
        <f t="shared" si="3"/>
        <v>-</v>
      </c>
      <c r="K19" s="11" t="str">
        <f t="shared" si="4"/>
        <v>-</v>
      </c>
    </row>
    <row r="20" spans="2:20" x14ac:dyDescent="0.25">
      <c r="B20" s="9"/>
      <c r="C20" s="10"/>
      <c r="D20" s="10"/>
      <c r="E20" s="10"/>
      <c r="F20" s="10">
        <f t="shared" si="5"/>
        <v>0</v>
      </c>
      <c r="G20" s="10">
        <f t="shared" si="0"/>
        <v>0</v>
      </c>
      <c r="H20" s="10">
        <f t="shared" si="1"/>
        <v>0</v>
      </c>
      <c r="I20" s="10">
        <f t="shared" si="2"/>
        <v>0</v>
      </c>
      <c r="J20" s="10" t="str">
        <f t="shared" si="3"/>
        <v>-</v>
      </c>
      <c r="K20" s="11" t="str">
        <f t="shared" si="4"/>
        <v>-</v>
      </c>
    </row>
    <row r="21" spans="2:20" x14ac:dyDescent="0.25">
      <c r="B21" s="9"/>
      <c r="C21" s="10"/>
      <c r="D21" s="10"/>
      <c r="E21" s="10"/>
      <c r="F21" s="10">
        <f t="shared" si="5"/>
        <v>0</v>
      </c>
      <c r="G21" s="10">
        <f t="shared" si="0"/>
        <v>0</v>
      </c>
      <c r="H21" s="10">
        <f t="shared" si="1"/>
        <v>0</v>
      </c>
      <c r="I21" s="10">
        <f t="shared" si="2"/>
        <v>0</v>
      </c>
      <c r="J21" s="10" t="str">
        <f t="shared" si="3"/>
        <v>-</v>
      </c>
      <c r="K21" s="11" t="str">
        <f t="shared" si="4"/>
        <v>-</v>
      </c>
    </row>
    <row r="22" spans="2:20" x14ac:dyDescent="0.25">
      <c r="B22" s="9"/>
      <c r="C22" s="10"/>
      <c r="D22" s="10"/>
      <c r="E22" s="10"/>
      <c r="F22" s="10">
        <f t="shared" si="5"/>
        <v>0</v>
      </c>
      <c r="G22" s="10">
        <f t="shared" si="0"/>
        <v>0</v>
      </c>
      <c r="H22" s="10">
        <f t="shared" si="1"/>
        <v>0</v>
      </c>
      <c r="I22" s="10">
        <f t="shared" si="2"/>
        <v>0</v>
      </c>
      <c r="J22" s="10" t="str">
        <f t="shared" si="3"/>
        <v>-</v>
      </c>
      <c r="K22" s="11" t="str">
        <f t="shared" si="4"/>
        <v>-</v>
      </c>
    </row>
    <row r="23" spans="2:20" x14ac:dyDescent="0.25">
      <c r="B23" s="9"/>
      <c r="C23" s="10"/>
      <c r="D23" s="10"/>
      <c r="E23" s="10"/>
      <c r="F23" s="10">
        <f t="shared" si="5"/>
        <v>0</v>
      </c>
      <c r="G23" s="10">
        <f t="shared" si="0"/>
        <v>0</v>
      </c>
      <c r="H23" s="10">
        <f t="shared" si="1"/>
        <v>0</v>
      </c>
      <c r="I23" s="10">
        <f t="shared" si="2"/>
        <v>0</v>
      </c>
      <c r="J23" s="10" t="str">
        <f t="shared" si="3"/>
        <v>-</v>
      </c>
      <c r="K23" s="11" t="str">
        <f t="shared" si="4"/>
        <v>-</v>
      </c>
    </row>
    <row r="24" spans="2:20" ht="15.75" thickBot="1" x14ac:dyDescent="0.3">
      <c r="B24" s="12"/>
      <c r="C24" s="13"/>
      <c r="D24" s="13"/>
      <c r="E24" s="13"/>
      <c r="F24" s="13">
        <f>D24-E24</f>
        <v>0</v>
      </c>
      <c r="G24" s="13">
        <f t="shared" si="0"/>
        <v>0</v>
      </c>
      <c r="H24" s="13">
        <f t="shared" si="1"/>
        <v>0</v>
      </c>
      <c r="I24" s="13">
        <f t="shared" si="2"/>
        <v>0</v>
      </c>
      <c r="J24" s="13" t="str">
        <f t="shared" si="3"/>
        <v>-</v>
      </c>
      <c r="K24" s="14" t="str">
        <f t="shared" si="4"/>
        <v>-</v>
      </c>
    </row>
    <row r="26" spans="2:20" x14ac:dyDescent="0.25">
      <c r="B26" s="37" t="s">
        <v>14</v>
      </c>
      <c r="C26" s="36"/>
      <c r="D26" s="36"/>
      <c r="E26" s="36"/>
      <c r="F26" s="36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</row>
    <row r="27" spans="2:20" x14ac:dyDescent="0.25">
      <c r="B27" s="30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</row>
    <row r="28" spans="2:20" x14ac:dyDescent="0.25">
      <c r="B28" s="30" t="s">
        <v>16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</row>
    <row r="29" spans="2:20" x14ac:dyDescent="0.25">
      <c r="B29" s="30" t="s">
        <v>17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</row>
    <row r="30" spans="2:20" x14ac:dyDescent="0.25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B15" sqref="B15:I17"/>
    </sheetView>
  </sheetViews>
  <sheetFormatPr defaultRowHeight="15" x14ac:dyDescent="0.25"/>
  <cols>
    <col min="1" max="16384" width="9.140625" style="1"/>
  </cols>
  <sheetData>
    <row r="1" spans="2:9" ht="15.75" thickBot="1" x14ac:dyDescent="0.3"/>
    <row r="2" spans="2:9" ht="15.75" thickBot="1" x14ac:dyDescent="0.3">
      <c r="B2" s="49" t="s">
        <v>10</v>
      </c>
      <c r="C2" s="50"/>
      <c r="D2" s="50"/>
      <c r="E2" s="50"/>
      <c r="F2" s="50"/>
      <c r="G2" s="50"/>
      <c r="H2" s="50"/>
      <c r="I2" s="51"/>
    </row>
    <row r="3" spans="2:9" ht="15.75" thickBot="1" x14ac:dyDescent="0.3">
      <c r="B3" s="15"/>
      <c r="C3" s="49" t="s">
        <v>0</v>
      </c>
      <c r="D3" s="50"/>
      <c r="E3" s="50"/>
      <c r="F3" s="50"/>
      <c r="G3" s="50"/>
      <c r="H3" s="50"/>
      <c r="I3" s="51"/>
    </row>
    <row r="4" spans="2:9" x14ac:dyDescent="0.25">
      <c r="B4" s="16" t="s">
        <v>11</v>
      </c>
      <c r="C4" s="17">
        <v>12</v>
      </c>
      <c r="D4" s="18">
        <v>13</v>
      </c>
      <c r="E4" s="18">
        <v>14</v>
      </c>
      <c r="F4" s="18">
        <v>15</v>
      </c>
      <c r="G4" s="18">
        <v>16</v>
      </c>
      <c r="H4" s="18">
        <v>17</v>
      </c>
      <c r="I4" s="19">
        <v>18</v>
      </c>
    </row>
    <row r="5" spans="2:9" x14ac:dyDescent="0.25">
      <c r="B5" s="20">
        <v>10</v>
      </c>
      <c r="C5" s="21">
        <v>140</v>
      </c>
      <c r="D5" s="22">
        <v>146</v>
      </c>
      <c r="E5" s="22">
        <v>153</v>
      </c>
      <c r="F5" s="22">
        <v>159.5</v>
      </c>
      <c r="G5" s="22">
        <v>163.5</v>
      </c>
      <c r="H5" s="22">
        <v>166</v>
      </c>
      <c r="I5" s="23">
        <v>167</v>
      </c>
    </row>
    <row r="6" spans="2:9" x14ac:dyDescent="0.25">
      <c r="B6" s="20">
        <v>50</v>
      </c>
      <c r="C6" s="21">
        <v>149</v>
      </c>
      <c r="D6" s="22">
        <v>156</v>
      </c>
      <c r="E6" s="22">
        <v>163.5</v>
      </c>
      <c r="F6" s="22">
        <v>170</v>
      </c>
      <c r="G6" s="22">
        <v>173.5</v>
      </c>
      <c r="H6" s="22">
        <v>175</v>
      </c>
      <c r="I6" s="23">
        <v>176</v>
      </c>
    </row>
    <row r="7" spans="2:9" ht="15.75" thickBot="1" x14ac:dyDescent="0.3">
      <c r="B7" s="24">
        <v>90</v>
      </c>
      <c r="C7" s="25">
        <v>159</v>
      </c>
      <c r="D7" s="26">
        <v>166</v>
      </c>
      <c r="E7" s="26">
        <v>174</v>
      </c>
      <c r="F7" s="26">
        <v>180</v>
      </c>
      <c r="G7" s="26">
        <v>183</v>
      </c>
      <c r="H7" s="26">
        <v>184.5</v>
      </c>
      <c r="I7" s="27">
        <v>185.5</v>
      </c>
    </row>
    <row r="8" spans="2:9" ht="15.75" thickBot="1" x14ac:dyDescent="0.3">
      <c r="B8" s="49" t="s">
        <v>12</v>
      </c>
      <c r="C8" s="50"/>
      <c r="D8" s="50"/>
      <c r="E8" s="50"/>
      <c r="F8" s="50"/>
      <c r="G8" s="50"/>
      <c r="H8" s="50"/>
      <c r="I8" s="51"/>
    </row>
    <row r="9" spans="2:9" ht="15.75" thickBot="1" x14ac:dyDescent="0.3">
      <c r="B9" s="15"/>
      <c r="C9" s="49" t="s">
        <v>0</v>
      </c>
      <c r="D9" s="50"/>
      <c r="E9" s="50"/>
      <c r="F9" s="50"/>
      <c r="G9" s="50"/>
      <c r="H9" s="50"/>
      <c r="I9" s="51"/>
    </row>
    <row r="10" spans="2:9" x14ac:dyDescent="0.25">
      <c r="B10" s="16" t="s">
        <v>11</v>
      </c>
      <c r="C10" s="17">
        <v>12</v>
      </c>
      <c r="D10" s="18">
        <v>13</v>
      </c>
      <c r="E10" s="18">
        <v>14</v>
      </c>
      <c r="F10" s="18">
        <v>15</v>
      </c>
      <c r="G10" s="18">
        <v>16</v>
      </c>
      <c r="H10" s="18">
        <v>17</v>
      </c>
      <c r="I10" s="19">
        <v>18</v>
      </c>
    </row>
    <row r="11" spans="2:9" x14ac:dyDescent="0.25">
      <c r="B11" s="20">
        <v>10</v>
      </c>
      <c r="C11" s="21">
        <v>32</v>
      </c>
      <c r="D11" s="22">
        <v>36</v>
      </c>
      <c r="E11" s="22">
        <v>40.5</v>
      </c>
      <c r="F11" s="22">
        <v>45</v>
      </c>
      <c r="G11" s="22">
        <v>50</v>
      </c>
      <c r="H11" s="22">
        <v>53</v>
      </c>
      <c r="I11" s="23">
        <v>55.5</v>
      </c>
    </row>
    <row r="12" spans="2:9" x14ac:dyDescent="0.25">
      <c r="B12" s="20">
        <v>50</v>
      </c>
      <c r="C12" s="21">
        <v>40.5</v>
      </c>
      <c r="D12" s="22">
        <v>45.5</v>
      </c>
      <c r="E12" s="22">
        <v>51</v>
      </c>
      <c r="F12" s="22">
        <v>56</v>
      </c>
      <c r="G12" s="22">
        <v>61</v>
      </c>
      <c r="H12" s="22">
        <v>64.5</v>
      </c>
      <c r="I12" s="23">
        <v>67</v>
      </c>
    </row>
    <row r="13" spans="2:9" ht="15.75" thickBot="1" x14ac:dyDescent="0.3">
      <c r="B13" s="24">
        <v>90</v>
      </c>
      <c r="C13" s="25">
        <v>53.5</v>
      </c>
      <c r="D13" s="26">
        <v>60</v>
      </c>
      <c r="E13" s="26">
        <v>66.5</v>
      </c>
      <c r="F13" s="26">
        <v>72.5</v>
      </c>
      <c r="G13" s="26">
        <v>77.5</v>
      </c>
      <c r="H13" s="26">
        <v>82</v>
      </c>
      <c r="I13" s="27">
        <v>85</v>
      </c>
    </row>
    <row r="15" spans="2:9" x14ac:dyDescent="0.25">
      <c r="B15" s="52" t="s">
        <v>13</v>
      </c>
      <c r="C15" s="52"/>
      <c r="D15" s="52"/>
      <c r="E15" s="52"/>
      <c r="F15" s="52"/>
      <c r="G15" s="52"/>
      <c r="H15" s="52"/>
      <c r="I15" s="52"/>
    </row>
    <row r="16" spans="2:9" x14ac:dyDescent="0.25">
      <c r="B16" s="52"/>
      <c r="C16" s="52"/>
      <c r="D16" s="52"/>
      <c r="E16" s="52"/>
      <c r="F16" s="52"/>
      <c r="G16" s="52"/>
      <c r="H16" s="52"/>
      <c r="I16" s="52"/>
    </row>
    <row r="17" spans="2:9" x14ac:dyDescent="0.25">
      <c r="B17" s="52"/>
      <c r="C17" s="52"/>
      <c r="D17" s="52"/>
      <c r="E17" s="52"/>
      <c r="F17" s="52"/>
      <c r="G17" s="52"/>
      <c r="H17" s="52"/>
      <c r="I17" s="52"/>
    </row>
  </sheetData>
  <mergeCells count="5">
    <mergeCell ref="B2:I2"/>
    <mergeCell ref="C3:I3"/>
    <mergeCell ref="B8:I8"/>
    <mergeCell ref="C9:I9"/>
    <mergeCell ref="B15:I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CB1A2D4A23B499233CC3A6DE269EC" ma:contentTypeVersion="10" ma:contentTypeDescription="Create a new document." ma:contentTypeScope="" ma:versionID="767dc855ccd2aafed4f87bd778e25a63">
  <xsd:schema xmlns:xsd="http://www.w3.org/2001/XMLSchema" xmlns:xs="http://www.w3.org/2001/XMLSchema" xmlns:p="http://schemas.microsoft.com/office/2006/metadata/properties" xmlns:ns2="c1b47996-bd37-4bf1-ab7f-09641f58e654" xmlns:ns3="46011f42-a289-4f94-ac05-de884bac7cad" targetNamespace="http://schemas.microsoft.com/office/2006/metadata/properties" ma:root="true" ma:fieldsID="81de183126a5af968989639220f6b44d" ns2:_="" ns3:_="">
    <xsd:import namespace="c1b47996-bd37-4bf1-ab7f-09641f58e654"/>
    <xsd:import namespace="46011f42-a289-4f94-ac05-de884bac7c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47996-bd37-4bf1-ab7f-09641f58e6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11f42-a289-4f94-ac05-de884bac7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2B798F-0985-46D6-A259-FDDD70884028}"/>
</file>

<file path=customXml/itemProps2.xml><?xml version="1.0" encoding="utf-8"?>
<ds:datastoreItem xmlns:ds="http://schemas.openxmlformats.org/officeDocument/2006/customXml" ds:itemID="{940DF697-3915-41AD-8B87-26F0B455CA5D}"/>
</file>

<file path=customXml/itemProps3.xml><?xml version="1.0" encoding="utf-8"?>
<ds:datastoreItem xmlns:ds="http://schemas.openxmlformats.org/officeDocument/2006/customXml" ds:itemID="{4AC56DB2-732C-49D6-B5EF-7E143C69E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 Monitor</vt:lpstr>
      <vt:lpstr>Norms Table</vt:lpstr>
    </vt:vector>
  </TitlesOfParts>
  <Company>Reed's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ELLIS-WOODLEY, J</dc:creator>
  <cp:lastModifiedBy>Strength &amp; Condition</cp:lastModifiedBy>
  <dcterms:created xsi:type="dcterms:W3CDTF">2018-01-06T15:57:39Z</dcterms:created>
  <dcterms:modified xsi:type="dcterms:W3CDTF">2018-04-24T19:26:02Z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0x010100C5ECB1A2D4A23B499233CC3A6DE269EC</vt:lpwstr>
  </property>
</Properties>
</file>